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четвъртфинал" sheetId="1" r:id="rId1"/>
    <sheet name="полуфинал" sheetId="2" r:id="rId2"/>
    <sheet name="финал" sheetId="3" r:id="rId3"/>
    <sheet name="класиране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<sst xmlns="http://schemas.openxmlformats.org/spreadsheetml/2006/main" count="150" uniqueCount="48">
  <si>
    <t>ЦСКА-2005</t>
  </si>
  <si>
    <t>Петьо Дамянов</t>
  </si>
  <si>
    <t>Радослав Тенчев</t>
  </si>
  <si>
    <t>Бранко Сергиевски</t>
  </si>
  <si>
    <t>Павел Кьосев</t>
  </si>
  <si>
    <t>Виолета Добрева</t>
  </si>
  <si>
    <t>сбор</t>
  </si>
  <si>
    <t>Боян Донов</t>
  </si>
  <si>
    <t>Христо Георгиев</t>
  </si>
  <si>
    <t>Диди Илиева</t>
  </si>
  <si>
    <t>Мавитан Чифтчи</t>
  </si>
  <si>
    <t>средно</t>
  </si>
  <si>
    <t>СТРАЙКЪРС</t>
  </si>
  <si>
    <t>ГАЛАКСИ</t>
  </si>
  <si>
    <t>МЕГА-1</t>
  </si>
  <si>
    <t>Асен Киров</t>
  </si>
  <si>
    <t>Тодор Личев</t>
  </si>
  <si>
    <t>Андрей Нещерев</t>
  </si>
  <si>
    <t>Радка Дангова</t>
  </si>
  <si>
    <t>Чавдар Василев</t>
  </si>
  <si>
    <t>Светослав Бечев</t>
  </si>
  <si>
    <t>Адонис Бекас</t>
  </si>
  <si>
    <t>Юли Петров</t>
  </si>
  <si>
    <t>Пламен Станчев</t>
  </si>
  <si>
    <t>Николай Петров</t>
  </si>
  <si>
    <t>Георги Гочев</t>
  </si>
  <si>
    <t>Красимир Георгиев</t>
  </si>
  <si>
    <t>Радослав Сонев</t>
  </si>
  <si>
    <t>Борислав Боюклиев</t>
  </si>
  <si>
    <t>СТРАЙК МАНИЯ-2</t>
  </si>
  <si>
    <t>МЕГА-2</t>
  </si>
  <si>
    <t>Валери Николов</t>
  </si>
  <si>
    <t>Веселин Петров</t>
  </si>
  <si>
    <t>Георги Кръстев</t>
  </si>
  <si>
    <t>Ивайло Манев</t>
  </si>
  <si>
    <t>Георги Димов</t>
  </si>
  <si>
    <t>Георги Божилов</t>
  </si>
  <si>
    <t>Асен Георгиев</t>
  </si>
  <si>
    <t>Никола Николов</t>
  </si>
  <si>
    <t>Диан Динев</t>
  </si>
  <si>
    <t>Мохамед Юсейф</t>
  </si>
  <si>
    <t>Антоан Маринов</t>
  </si>
  <si>
    <t xml:space="preserve"> </t>
  </si>
  <si>
    <t>Борис Панайотов</t>
  </si>
  <si>
    <t>Мартин Васев</t>
  </si>
  <si>
    <t>Мохамед Юсеф</t>
  </si>
  <si>
    <t>Кирил Кирилов</t>
  </si>
  <si>
    <t>Милиан Миланов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</si>
</sst>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FF0000"/>
      </font>
    </dxf>
    <dxf>
      <font>
        <color rgb="FF0033CC"/>
      </font>
    </dxf>
    <dxf>
      <font>
        <color rgb="FFFF0000"/>
      </font>
      <border/>
    </dxf>
    <dxf>
      <font>
        <color rgb="FF0033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23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4.00390625" style="3" customWidth="1"/>
    <col min="2" max="2" width="21.421875" style="1" customWidth="1"/>
    <col min="3" max="5" width="5.7109375" style="2" customWidth="1"/>
    <col min="6" max="7" width="7.7109375" style="2" customWidth="1"/>
    <col min="8" max="8" width="4.140625" style="1" customWidth="1"/>
    <col min="9" max="9" width="4.8515625" style="1" customWidth="1"/>
    <col min="10" max="10" width="19.57421875" style="1" bestFit="1" customWidth="1"/>
    <col min="11" max="13" width="5.7109375" style="0" customWidth="1"/>
    <col min="14" max="14" width="7.7109375" style="0" customWidth="1"/>
    <col min="15" max="15" width="7.7109375" style="2" customWidth="1"/>
  </cols>
  <sheetData>
    <row r="5" spans="1:15" ht="15.75">
      <c r="A5" s="23" t="s">
        <v>0</v>
      </c>
      <c r="B5" s="23"/>
      <c r="C5" s="7">
        <v>1</v>
      </c>
      <c r="D5" s="7">
        <v>2</v>
      </c>
      <c r="E5" s="7">
        <v>3</v>
      </c>
      <c r="F5" s="7" t="s">
        <v>6</v>
      </c>
      <c r="G5" s="7" t="s">
        <v>11</v>
      </c>
      <c r="I5" s="23" t="s">
        <v>13</v>
      </c>
      <c r="J5" s="23"/>
      <c r="K5" s="7">
        <v>1</v>
      </c>
      <c r="L5" s="7">
        <v>2</v>
      </c>
      <c r="M5" s="7">
        <v>3</v>
      </c>
      <c r="N5" s="7" t="s">
        <v>6</v>
      </c>
      <c r="O5" s="7" t="s">
        <v>11</v>
      </c>
    </row>
    <row r="6" spans="1:15" ht="18" customHeight="1">
      <c r="A6" s="5">
        <v>1</v>
      </c>
      <c r="B6" s="6" t="s">
        <v>3</v>
      </c>
      <c r="C6" s="4">
        <v>164</v>
      </c>
      <c r="D6" s="4">
        <v>193</v>
      </c>
      <c r="E6" s="4"/>
      <c r="F6" s="4">
        <f aca="true" t="shared" si="0" ref="F6:F12">C6+D6+E6</f>
        <v>357</v>
      </c>
      <c r="G6" s="11">
        <f aca="true" t="shared" si="1" ref="G6:G11">IF(F6&gt;0,F6/COUNTIF(C6:E6,"&gt;0"),0)</f>
        <v>178.5</v>
      </c>
      <c r="I6" s="5">
        <v>1</v>
      </c>
      <c r="J6" s="6" t="s">
        <v>15</v>
      </c>
      <c r="K6" s="4">
        <v>168</v>
      </c>
      <c r="L6" s="4"/>
      <c r="M6" s="4"/>
      <c r="N6" s="4">
        <f aca="true" t="shared" si="2" ref="N6:N12">K6+L6+M6</f>
        <v>168</v>
      </c>
      <c r="O6" s="11">
        <f aca="true" t="shared" si="3" ref="O6:O11">IF(N6&gt;0,N6/COUNTIF(K6:M6,"&gt;0"),0)</f>
        <v>168</v>
      </c>
    </row>
    <row r="7" spans="1:15" ht="18" customHeight="1">
      <c r="A7" s="5">
        <v>2</v>
      </c>
      <c r="B7" s="6" t="s">
        <v>5</v>
      </c>
      <c r="C7" s="4">
        <v>164</v>
      </c>
      <c r="D7" s="4">
        <v>181</v>
      </c>
      <c r="E7" s="4"/>
      <c r="F7" s="4">
        <f t="shared" si="0"/>
        <v>345</v>
      </c>
      <c r="G7" s="11">
        <f t="shared" si="1"/>
        <v>172.5</v>
      </c>
      <c r="I7" s="5">
        <v>2</v>
      </c>
      <c r="J7" s="6" t="s">
        <v>7</v>
      </c>
      <c r="K7" s="4">
        <v>223</v>
      </c>
      <c r="L7" s="4">
        <v>168</v>
      </c>
      <c r="M7" s="4"/>
      <c r="N7" s="4">
        <f t="shared" si="2"/>
        <v>391</v>
      </c>
      <c r="O7" s="11">
        <f t="shared" si="3"/>
        <v>195.5</v>
      </c>
    </row>
    <row r="8" spans="1:15" ht="18" customHeight="1">
      <c r="A8" s="5">
        <v>3</v>
      </c>
      <c r="B8" s="6" t="s">
        <v>4</v>
      </c>
      <c r="C8" s="4">
        <v>180</v>
      </c>
      <c r="D8" s="4">
        <v>165</v>
      </c>
      <c r="E8" s="4"/>
      <c r="F8" s="4">
        <f t="shared" si="0"/>
        <v>345</v>
      </c>
      <c r="G8" s="11">
        <f t="shared" si="1"/>
        <v>172.5</v>
      </c>
      <c r="I8" s="5">
        <v>3</v>
      </c>
      <c r="J8" s="6" t="s">
        <v>9</v>
      </c>
      <c r="K8" s="4">
        <v>211</v>
      </c>
      <c r="L8" s="4">
        <v>213</v>
      </c>
      <c r="M8" s="4"/>
      <c r="N8" s="4">
        <f t="shared" si="2"/>
        <v>424</v>
      </c>
      <c r="O8" s="11">
        <f t="shared" si="3"/>
        <v>212</v>
      </c>
    </row>
    <row r="9" spans="1:15" ht="18" customHeight="1">
      <c r="A9" s="5">
        <v>4</v>
      </c>
      <c r="B9" s="6" t="s">
        <v>1</v>
      </c>
      <c r="C9" s="4">
        <v>169</v>
      </c>
      <c r="D9" s="4">
        <v>164</v>
      </c>
      <c r="E9" s="4"/>
      <c r="F9" s="4">
        <f t="shared" si="0"/>
        <v>333</v>
      </c>
      <c r="G9" s="11">
        <f t="shared" si="1"/>
        <v>166.5</v>
      </c>
      <c r="I9" s="5">
        <v>4</v>
      </c>
      <c r="J9" s="6" t="s">
        <v>10</v>
      </c>
      <c r="K9" s="4">
        <v>238</v>
      </c>
      <c r="L9" s="4">
        <v>222</v>
      </c>
      <c r="M9" s="4"/>
      <c r="N9" s="4">
        <f t="shared" si="2"/>
        <v>460</v>
      </c>
      <c r="O9" s="11">
        <f t="shared" si="3"/>
        <v>230</v>
      </c>
    </row>
    <row r="10" spans="1:15" ht="18" customHeight="1">
      <c r="A10" s="5">
        <v>5</v>
      </c>
      <c r="B10" s="6" t="s">
        <v>2</v>
      </c>
      <c r="C10" s="4">
        <v>197</v>
      </c>
      <c r="D10" s="4">
        <v>182</v>
      </c>
      <c r="E10" s="4"/>
      <c r="F10" s="4">
        <f t="shared" si="0"/>
        <v>379</v>
      </c>
      <c r="G10" s="11">
        <f t="shared" si="1"/>
        <v>189.5</v>
      </c>
      <c r="I10" s="5">
        <v>5</v>
      </c>
      <c r="J10" s="6" t="s">
        <v>8</v>
      </c>
      <c r="K10" s="4">
        <v>210</v>
      </c>
      <c r="L10" s="4">
        <v>234</v>
      </c>
      <c r="M10" s="4"/>
      <c r="N10" s="4">
        <f t="shared" si="2"/>
        <v>444</v>
      </c>
      <c r="O10" s="11">
        <f t="shared" si="3"/>
        <v>222</v>
      </c>
    </row>
    <row r="11" spans="1:15" ht="18" customHeight="1">
      <c r="A11" s="5">
        <v>6</v>
      </c>
      <c r="B11" s="6"/>
      <c r="C11" s="4"/>
      <c r="D11" s="4"/>
      <c r="E11" s="4"/>
      <c r="F11" s="4">
        <f t="shared" si="0"/>
        <v>0</v>
      </c>
      <c r="G11" s="11">
        <f t="shared" si="1"/>
        <v>0</v>
      </c>
      <c r="I11" s="5">
        <v>6</v>
      </c>
      <c r="J11" s="6" t="s">
        <v>26</v>
      </c>
      <c r="K11" s="4"/>
      <c r="L11" s="4">
        <v>170</v>
      </c>
      <c r="M11" s="4"/>
      <c r="N11" s="4">
        <f t="shared" si="2"/>
        <v>170</v>
      </c>
      <c r="O11" s="11">
        <f t="shared" si="3"/>
        <v>170</v>
      </c>
    </row>
    <row r="12" spans="3:15" ht="18.75" customHeight="1">
      <c r="C12" s="7">
        <f>SUM(C6:C11)</f>
        <v>874</v>
      </c>
      <c r="D12" s="7">
        <f>SUM(D6:D11)</f>
        <v>885</v>
      </c>
      <c r="E12" s="7">
        <f>SUM(E6:E11)</f>
        <v>0</v>
      </c>
      <c r="F12" s="7">
        <f t="shared" si="0"/>
        <v>1759</v>
      </c>
      <c r="G12" s="11">
        <f>IF(F12&gt;0,F12/COUNTIF(C6:E11,"&gt;0"),0)</f>
        <v>175.9</v>
      </c>
      <c r="I12" s="3"/>
      <c r="K12" s="9">
        <f>SUM(K6:K11)</f>
        <v>1050</v>
      </c>
      <c r="L12" s="9">
        <f>SUM(L6:L11)</f>
        <v>1007</v>
      </c>
      <c r="M12" s="7">
        <f>SUM(M6:M11)</f>
        <v>0</v>
      </c>
      <c r="N12" s="7">
        <f t="shared" si="2"/>
        <v>2057</v>
      </c>
      <c r="O12" s="11">
        <f>IF(N12&gt;0,N12/COUNTIF(K6:M11,"&gt;0"),0)</f>
        <v>205.7</v>
      </c>
    </row>
    <row r="13" spans="3:15" ht="18.75" customHeight="1">
      <c r="C13" s="8"/>
      <c r="D13" s="8"/>
      <c r="E13" s="8"/>
      <c r="F13" s="8"/>
      <c r="G13" s="8"/>
      <c r="I13" s="3"/>
      <c r="K13" s="10"/>
      <c r="L13" s="8"/>
      <c r="M13" s="8"/>
      <c r="N13" s="8"/>
      <c r="O13" s="12"/>
    </row>
    <row r="14" ht="15">
      <c r="O14" s="13"/>
    </row>
    <row r="15" ht="15">
      <c r="O15" s="13"/>
    </row>
    <row r="16" spans="1:15" ht="15.75">
      <c r="A16" s="23" t="s">
        <v>12</v>
      </c>
      <c r="B16" s="23"/>
      <c r="C16" s="4">
        <v>1</v>
      </c>
      <c r="D16" s="4">
        <v>2</v>
      </c>
      <c r="E16" s="4">
        <v>3</v>
      </c>
      <c r="F16" s="4" t="s">
        <v>6</v>
      </c>
      <c r="G16" s="4" t="s">
        <v>11</v>
      </c>
      <c r="I16" s="23" t="s">
        <v>14</v>
      </c>
      <c r="J16" s="23"/>
      <c r="K16" s="4">
        <v>1</v>
      </c>
      <c r="L16" s="4">
        <v>2</v>
      </c>
      <c r="M16" s="4">
        <v>3</v>
      </c>
      <c r="N16" s="4" t="s">
        <v>6</v>
      </c>
      <c r="O16" s="11" t="s">
        <v>11</v>
      </c>
    </row>
    <row r="17" spans="1:15" ht="18" customHeight="1">
      <c r="A17" s="5">
        <v>1</v>
      </c>
      <c r="B17" s="6" t="s">
        <v>17</v>
      </c>
      <c r="C17" s="4">
        <v>157</v>
      </c>
      <c r="D17" s="4">
        <v>154</v>
      </c>
      <c r="E17" s="4"/>
      <c r="F17" s="4">
        <f aca="true" t="shared" si="4" ref="F17:F23">C17+D17+E17</f>
        <v>311</v>
      </c>
      <c r="G17" s="11">
        <f aca="true" t="shared" si="5" ref="G17:G22">IF(F17&gt;0,F17/COUNTIF(C17:E17,"&gt;0"),0)</f>
        <v>155.5</v>
      </c>
      <c r="I17" s="5">
        <v>1</v>
      </c>
      <c r="J17" s="6" t="s">
        <v>21</v>
      </c>
      <c r="K17" s="4">
        <v>223</v>
      </c>
      <c r="L17" s="4">
        <v>244</v>
      </c>
      <c r="M17" s="4"/>
      <c r="N17" s="4">
        <f aca="true" t="shared" si="6" ref="N17:N23">K17+L17+M17</f>
        <v>467</v>
      </c>
      <c r="O17" s="11">
        <f aca="true" t="shared" si="7" ref="O17:O22">IF(N17&gt;0,N17/COUNTIF(K17:M17,"&gt;0"),0)</f>
        <v>233.5</v>
      </c>
    </row>
    <row r="18" spans="1:15" ht="18" customHeight="1">
      <c r="A18" s="5">
        <v>2</v>
      </c>
      <c r="B18" s="6" t="s">
        <v>18</v>
      </c>
      <c r="C18" s="4">
        <v>200</v>
      </c>
      <c r="D18" s="4">
        <v>197</v>
      </c>
      <c r="E18" s="4"/>
      <c r="F18" s="4">
        <f t="shared" si="4"/>
        <v>397</v>
      </c>
      <c r="G18" s="11">
        <f t="shared" si="5"/>
        <v>198.5</v>
      </c>
      <c r="I18" s="5">
        <v>2</v>
      </c>
      <c r="J18" s="6" t="s">
        <v>25</v>
      </c>
      <c r="K18" s="4">
        <v>148</v>
      </c>
      <c r="L18" s="4"/>
      <c r="M18" s="4"/>
      <c r="N18" s="4">
        <f t="shared" si="6"/>
        <v>148</v>
      </c>
      <c r="O18" s="11">
        <f t="shared" si="7"/>
        <v>148</v>
      </c>
    </row>
    <row r="19" spans="1:15" ht="18" customHeight="1">
      <c r="A19" s="5">
        <v>3</v>
      </c>
      <c r="B19" s="6" t="s">
        <v>20</v>
      </c>
      <c r="C19" s="4">
        <v>170</v>
      </c>
      <c r="D19" s="4">
        <v>179</v>
      </c>
      <c r="E19" s="4"/>
      <c r="F19" s="4">
        <f t="shared" si="4"/>
        <v>349</v>
      </c>
      <c r="G19" s="11">
        <f t="shared" si="5"/>
        <v>174.5</v>
      </c>
      <c r="I19" s="5">
        <v>3</v>
      </c>
      <c r="J19" s="6" t="s">
        <v>24</v>
      </c>
      <c r="K19" s="4">
        <v>152</v>
      </c>
      <c r="L19" s="4">
        <v>213</v>
      </c>
      <c r="M19" s="4"/>
      <c r="N19" s="4">
        <f t="shared" si="6"/>
        <v>365</v>
      </c>
      <c r="O19" s="11">
        <f t="shared" si="7"/>
        <v>182.5</v>
      </c>
    </row>
    <row r="20" spans="1:15" ht="18" customHeight="1">
      <c r="A20" s="5">
        <v>4</v>
      </c>
      <c r="B20" s="6" t="s">
        <v>16</v>
      </c>
      <c r="C20" s="4">
        <v>178</v>
      </c>
      <c r="D20" s="4">
        <v>211</v>
      </c>
      <c r="E20" s="4"/>
      <c r="F20" s="4">
        <f t="shared" si="4"/>
        <v>389</v>
      </c>
      <c r="G20" s="11">
        <f t="shared" si="5"/>
        <v>194.5</v>
      </c>
      <c r="I20" s="5">
        <v>4</v>
      </c>
      <c r="J20" s="6" t="s">
        <v>23</v>
      </c>
      <c r="K20" s="4">
        <v>170</v>
      </c>
      <c r="L20" s="4">
        <v>300</v>
      </c>
      <c r="M20" s="4"/>
      <c r="N20" s="4">
        <f t="shared" si="6"/>
        <v>470</v>
      </c>
      <c r="O20" s="11">
        <f t="shared" si="7"/>
        <v>235</v>
      </c>
    </row>
    <row r="21" spans="1:15" ht="18" customHeight="1">
      <c r="A21" s="5">
        <v>5</v>
      </c>
      <c r="B21" s="6" t="s">
        <v>19</v>
      </c>
      <c r="C21" s="4">
        <v>137</v>
      </c>
      <c r="D21" s="4"/>
      <c r="E21" s="4"/>
      <c r="F21" s="4">
        <f t="shared" si="4"/>
        <v>137</v>
      </c>
      <c r="G21" s="11">
        <f t="shared" si="5"/>
        <v>137</v>
      </c>
      <c r="I21" s="5">
        <v>5</v>
      </c>
      <c r="J21" s="6" t="s">
        <v>22</v>
      </c>
      <c r="K21" s="4">
        <v>183</v>
      </c>
      <c r="L21" s="4">
        <v>184</v>
      </c>
      <c r="M21" s="4"/>
      <c r="N21" s="4">
        <f t="shared" si="6"/>
        <v>367</v>
      </c>
      <c r="O21" s="11">
        <f t="shared" si="7"/>
        <v>183.5</v>
      </c>
    </row>
    <row r="22" spans="1:15" ht="18" customHeight="1">
      <c r="A22" s="5">
        <v>6</v>
      </c>
      <c r="B22" s="6" t="s">
        <v>27</v>
      </c>
      <c r="C22" s="4"/>
      <c r="D22" s="4">
        <v>205</v>
      </c>
      <c r="E22" s="4"/>
      <c r="F22" s="4">
        <f t="shared" si="4"/>
        <v>205</v>
      </c>
      <c r="G22" s="11">
        <f t="shared" si="5"/>
        <v>205</v>
      </c>
      <c r="I22" s="5">
        <v>6</v>
      </c>
      <c r="J22" s="6" t="s">
        <v>28</v>
      </c>
      <c r="K22" s="4"/>
      <c r="L22" s="4">
        <v>162</v>
      </c>
      <c r="M22" s="4"/>
      <c r="N22" s="4">
        <f t="shared" si="6"/>
        <v>162</v>
      </c>
      <c r="O22" s="11">
        <f t="shared" si="7"/>
        <v>162</v>
      </c>
    </row>
    <row r="23" spans="3:15" ht="18.75" customHeight="1">
      <c r="C23" s="7">
        <f>SUM(C17:C22)</f>
        <v>842</v>
      </c>
      <c r="D23" s="7">
        <f>SUM(D17:D22)</f>
        <v>946</v>
      </c>
      <c r="E23" s="7">
        <f>SUM(E17:E22)</f>
        <v>0</v>
      </c>
      <c r="F23" s="7">
        <f t="shared" si="4"/>
        <v>1788</v>
      </c>
      <c r="G23" s="11">
        <f>IF(F23&gt;0,F23/COUNTIF(C17:E22,"&gt;0"),0)</f>
        <v>178.8</v>
      </c>
      <c r="I23" s="3"/>
      <c r="K23" s="9">
        <f>SUM(K17:K22)</f>
        <v>876</v>
      </c>
      <c r="L23" s="9">
        <f>SUM(L17:L22)</f>
        <v>1103</v>
      </c>
      <c r="M23" s="7">
        <f>SUM(M17:M22)</f>
        <v>0</v>
      </c>
      <c r="N23" s="7">
        <f t="shared" si="6"/>
        <v>1979</v>
      </c>
      <c r="O23" s="11">
        <f>IF(N23&gt;0,N23/COUNTIF(K17:M22,"&gt;0"),0)</f>
        <v>197.9</v>
      </c>
    </row>
  </sheetData>
  <sheetProtection/>
  <mergeCells count="4">
    <mergeCell ref="A5:B5"/>
    <mergeCell ref="I5:J5"/>
    <mergeCell ref="A16:B16"/>
    <mergeCell ref="I16:J16"/>
  </mergeCells>
  <conditionalFormatting sqref="C6:E10">
    <cfRule type="cellIs" priority="7" dxfId="24" operator="between">
      <formula>250</formula>
      <formula>300</formula>
    </cfRule>
    <cfRule type="cellIs" priority="8" dxfId="25" operator="between">
      <formula>200</formula>
      <formula>249</formula>
    </cfRule>
  </conditionalFormatting>
  <conditionalFormatting sqref="K6:L10">
    <cfRule type="cellIs" priority="5" dxfId="24" operator="between">
      <formula>250</formula>
      <formula>300</formula>
    </cfRule>
    <cfRule type="cellIs" priority="6" dxfId="25" operator="between">
      <formula>200</formula>
      <formula>249</formula>
    </cfRule>
  </conditionalFormatting>
  <conditionalFormatting sqref="C17:D22">
    <cfRule type="cellIs" priority="3" dxfId="24" operator="between">
      <formula>250</formula>
      <formula>300</formula>
    </cfRule>
    <cfRule type="cellIs" priority="4" dxfId="25" operator="between">
      <formula>200</formula>
      <formula>249</formula>
    </cfRule>
  </conditionalFormatting>
  <conditionalFormatting sqref="K17:L22">
    <cfRule type="cellIs" priority="1" dxfId="24" operator="between">
      <formula>250</formula>
      <formula>300</formula>
    </cfRule>
    <cfRule type="cellIs" priority="2" dxfId="25" operator="between">
      <formula>200</formula>
      <formula>249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24"/>
  <sheetViews>
    <sheetView zoomScalePageLayoutView="0" workbookViewId="0" topLeftCell="A4">
      <selection activeCell="A16" sqref="A16:B22"/>
    </sheetView>
  </sheetViews>
  <sheetFormatPr defaultColWidth="9.140625" defaultRowHeight="15"/>
  <cols>
    <col min="1" max="1" width="4.00390625" style="3" customWidth="1"/>
    <col min="2" max="2" width="21.421875" style="1" customWidth="1"/>
    <col min="3" max="3" width="6.57421875" style="2" customWidth="1"/>
    <col min="4" max="5" width="6.57421875" style="2" bestFit="1" customWidth="1"/>
    <col min="6" max="7" width="7.7109375" style="2" customWidth="1"/>
    <col min="8" max="8" width="4.140625" style="1" customWidth="1"/>
    <col min="9" max="9" width="4.8515625" style="1" customWidth="1"/>
    <col min="10" max="10" width="19.57421875" style="1" bestFit="1" customWidth="1"/>
    <col min="11" max="11" width="6.57421875" style="0" customWidth="1"/>
    <col min="12" max="13" width="6.57421875" style="0" bestFit="1" customWidth="1"/>
    <col min="14" max="14" width="7.7109375" style="0" customWidth="1"/>
    <col min="15" max="15" width="7.7109375" style="2" customWidth="1"/>
  </cols>
  <sheetData>
    <row r="5" spans="1:15" ht="15.75">
      <c r="A5" s="23" t="s">
        <v>29</v>
      </c>
      <c r="B5" s="23"/>
      <c r="C5" s="7">
        <v>1</v>
      </c>
      <c r="D5" s="7">
        <v>2</v>
      </c>
      <c r="E5" s="7">
        <v>3</v>
      </c>
      <c r="F5" s="7" t="s">
        <v>6</v>
      </c>
      <c r="G5" s="7" t="s">
        <v>11</v>
      </c>
      <c r="I5" s="23" t="s">
        <v>13</v>
      </c>
      <c r="J5" s="23"/>
      <c r="K5" s="7">
        <v>1</v>
      </c>
      <c r="L5" s="7">
        <v>2</v>
      </c>
      <c r="M5" s="7">
        <v>3</v>
      </c>
      <c r="N5" s="7" t="s">
        <v>6</v>
      </c>
      <c r="O5" s="7" t="s">
        <v>11</v>
      </c>
    </row>
    <row r="6" spans="1:15" ht="18" customHeight="1">
      <c r="A6" s="5">
        <v>1</v>
      </c>
      <c r="B6" s="6" t="s">
        <v>41</v>
      </c>
      <c r="C6" s="4"/>
      <c r="D6" s="4">
        <v>221</v>
      </c>
      <c r="E6" s="4"/>
      <c r="F6" s="4">
        <f aca="true" t="shared" si="0" ref="F6:F12">C6+D6+E6</f>
        <v>221</v>
      </c>
      <c r="G6" s="11">
        <f aca="true" t="shared" si="1" ref="G6:G11">IF(F6&gt;0,F6/COUNTIF(C6:E6,"&gt;0"),0)</f>
        <v>221</v>
      </c>
      <c r="I6" s="5">
        <v>1</v>
      </c>
      <c r="J6" s="6" t="s">
        <v>15</v>
      </c>
      <c r="K6" s="4">
        <v>124</v>
      </c>
      <c r="L6" s="4"/>
      <c r="M6" s="4"/>
      <c r="N6" s="4">
        <f aca="true" t="shared" si="2" ref="N6:N12">K6+L6+M6</f>
        <v>124</v>
      </c>
      <c r="O6" s="11">
        <f aca="true" t="shared" si="3" ref="O6:O11">IF(N6&gt;0,N6/COUNTIF(K6:M6,"&gt;0"),0)</f>
        <v>124</v>
      </c>
    </row>
    <row r="7" spans="1:15" ht="18" customHeight="1">
      <c r="A7" s="5">
        <v>2</v>
      </c>
      <c r="B7" s="6" t="s">
        <v>37</v>
      </c>
      <c r="C7" s="4">
        <v>224</v>
      </c>
      <c r="D7" s="4">
        <v>214</v>
      </c>
      <c r="E7" s="4"/>
      <c r="F7" s="4">
        <f t="shared" si="0"/>
        <v>438</v>
      </c>
      <c r="G7" s="11">
        <f t="shared" si="1"/>
        <v>219</v>
      </c>
      <c r="I7" s="5">
        <v>2</v>
      </c>
      <c r="J7" s="6" t="s">
        <v>7</v>
      </c>
      <c r="K7" s="4">
        <v>192</v>
      </c>
      <c r="L7" s="4">
        <v>226</v>
      </c>
      <c r="M7" s="4"/>
      <c r="N7" s="4">
        <f t="shared" si="2"/>
        <v>418</v>
      </c>
      <c r="O7" s="11">
        <f t="shared" si="3"/>
        <v>209</v>
      </c>
    </row>
    <row r="8" spans="1:15" ht="18" customHeight="1">
      <c r="A8" s="5">
        <v>3</v>
      </c>
      <c r="B8" s="6" t="s">
        <v>36</v>
      </c>
      <c r="C8" s="4">
        <v>173</v>
      </c>
      <c r="D8" s="4">
        <v>162</v>
      </c>
      <c r="E8" s="4"/>
      <c r="F8" s="4">
        <f t="shared" si="0"/>
        <v>335</v>
      </c>
      <c r="G8" s="11">
        <f t="shared" si="1"/>
        <v>167.5</v>
      </c>
      <c r="I8" s="5">
        <v>3</v>
      </c>
      <c r="J8" s="6" t="s">
        <v>9</v>
      </c>
      <c r="K8" s="4">
        <v>216</v>
      </c>
      <c r="L8" s="4">
        <v>157</v>
      </c>
      <c r="M8" s="4"/>
      <c r="N8" s="4">
        <f t="shared" si="2"/>
        <v>373</v>
      </c>
      <c r="O8" s="11">
        <f t="shared" si="3"/>
        <v>186.5</v>
      </c>
    </row>
    <row r="9" spans="1:15" ht="18" customHeight="1">
      <c r="A9" s="5">
        <v>4</v>
      </c>
      <c r="B9" s="6" t="s">
        <v>39</v>
      </c>
      <c r="C9" s="4">
        <v>215</v>
      </c>
      <c r="D9" s="4">
        <v>168</v>
      </c>
      <c r="E9" s="4"/>
      <c r="F9" s="4">
        <f t="shared" si="0"/>
        <v>383</v>
      </c>
      <c r="G9" s="11">
        <f t="shared" si="1"/>
        <v>191.5</v>
      </c>
      <c r="I9" s="5">
        <v>4</v>
      </c>
      <c r="J9" s="6" t="s">
        <v>26</v>
      </c>
      <c r="K9" s="4"/>
      <c r="L9" s="4">
        <v>143</v>
      </c>
      <c r="M9" s="4"/>
      <c r="N9" s="4">
        <f t="shared" si="2"/>
        <v>143</v>
      </c>
      <c r="O9" s="11">
        <f t="shared" si="3"/>
        <v>143</v>
      </c>
    </row>
    <row r="10" spans="1:15" ht="18" customHeight="1">
      <c r="A10" s="5">
        <v>5</v>
      </c>
      <c r="B10" s="6" t="s">
        <v>40</v>
      </c>
      <c r="C10" s="4">
        <v>222</v>
      </c>
      <c r="D10" s="4">
        <v>185</v>
      </c>
      <c r="E10" s="4"/>
      <c r="F10" s="4">
        <f t="shared" si="0"/>
        <v>407</v>
      </c>
      <c r="G10" s="11">
        <f t="shared" si="1"/>
        <v>203.5</v>
      </c>
      <c r="I10" s="5">
        <v>5</v>
      </c>
      <c r="J10" s="6" t="s">
        <v>10</v>
      </c>
      <c r="K10" s="4">
        <v>204</v>
      </c>
      <c r="L10" s="4">
        <v>200</v>
      </c>
      <c r="M10" s="4"/>
      <c r="N10" s="4">
        <f t="shared" si="2"/>
        <v>404</v>
      </c>
      <c r="O10" s="11">
        <f t="shared" si="3"/>
        <v>202</v>
      </c>
    </row>
    <row r="11" spans="1:15" ht="18" customHeight="1">
      <c r="A11" s="5">
        <v>6</v>
      </c>
      <c r="B11" s="6" t="s">
        <v>38</v>
      </c>
      <c r="C11" s="4">
        <v>154</v>
      </c>
      <c r="D11" s="4"/>
      <c r="E11" s="4"/>
      <c r="F11" s="4">
        <f t="shared" si="0"/>
        <v>154</v>
      </c>
      <c r="G11" s="11">
        <f t="shared" si="1"/>
        <v>154</v>
      </c>
      <c r="I11" s="5">
        <v>6</v>
      </c>
      <c r="J11" s="6" t="s">
        <v>8</v>
      </c>
      <c r="K11" s="4">
        <v>208</v>
      </c>
      <c r="L11" s="4">
        <v>154</v>
      </c>
      <c r="M11" s="4"/>
      <c r="N11" s="4">
        <f t="shared" si="2"/>
        <v>362</v>
      </c>
      <c r="O11" s="11">
        <f t="shared" si="3"/>
        <v>181</v>
      </c>
    </row>
    <row r="12" spans="3:15" ht="18.75" customHeight="1">
      <c r="C12" s="9">
        <f>SUM(C6:C11)</f>
        <v>988</v>
      </c>
      <c r="D12" s="9">
        <f>SUM(D6:D11)</f>
        <v>950</v>
      </c>
      <c r="E12" s="7">
        <f>SUM(E6:E11)</f>
        <v>0</v>
      </c>
      <c r="F12" s="7">
        <f t="shared" si="0"/>
        <v>1938</v>
      </c>
      <c r="G12" s="11">
        <f>IF(F12&gt;0,F12/COUNTIF(C6:E11,"&gt;0"),0)</f>
        <v>193.8</v>
      </c>
      <c r="I12" s="3"/>
      <c r="K12" s="14">
        <f>SUM(K6:K11)</f>
        <v>944</v>
      </c>
      <c r="L12" s="14">
        <f>SUM(L6:L11)</f>
        <v>880</v>
      </c>
      <c r="M12" s="7">
        <f>SUM(M6:M11)</f>
        <v>0</v>
      </c>
      <c r="N12" s="7">
        <f t="shared" si="2"/>
        <v>1824</v>
      </c>
      <c r="O12" s="11">
        <f>IF(N12&gt;0,N12/COUNTIF(K6:M11,"&gt;0"),0)</f>
        <v>182.4</v>
      </c>
    </row>
    <row r="13" spans="3:15" ht="18.75" customHeight="1">
      <c r="C13" s="11">
        <f>C12/5</f>
        <v>197.6</v>
      </c>
      <c r="D13" s="11">
        <f>D12/5</f>
        <v>190</v>
      </c>
      <c r="E13" s="8"/>
      <c r="F13" s="8"/>
      <c r="G13" s="8"/>
      <c r="I13" s="3"/>
      <c r="K13" s="11">
        <f>K12/5</f>
        <v>188.8</v>
      </c>
      <c r="L13" s="11">
        <f>L12/5</f>
        <v>176</v>
      </c>
      <c r="M13" s="8"/>
      <c r="N13" s="8"/>
      <c r="O13" s="12"/>
    </row>
    <row r="14" spans="11:15" ht="15">
      <c r="K14" s="15"/>
      <c r="L14" s="15"/>
      <c r="O14" s="13"/>
    </row>
    <row r="15" spans="11:15" ht="15">
      <c r="K15" s="15"/>
      <c r="L15" s="15"/>
      <c r="O15" s="13"/>
    </row>
    <row r="16" spans="1:15" ht="15.75">
      <c r="A16" s="23" t="s">
        <v>42</v>
      </c>
      <c r="B16" s="23"/>
      <c r="C16" s="4">
        <v>1</v>
      </c>
      <c r="D16" s="4">
        <v>2</v>
      </c>
      <c r="E16" s="4">
        <v>3</v>
      </c>
      <c r="F16" s="4" t="s">
        <v>6</v>
      </c>
      <c r="G16" s="4" t="s">
        <v>11</v>
      </c>
      <c r="I16" s="23" t="s">
        <v>14</v>
      </c>
      <c r="J16" s="23"/>
      <c r="K16" s="16">
        <v>1</v>
      </c>
      <c r="L16" s="16">
        <v>2</v>
      </c>
      <c r="M16" s="4">
        <v>3</v>
      </c>
      <c r="N16" s="4" t="s">
        <v>6</v>
      </c>
      <c r="O16" s="11" t="s">
        <v>11</v>
      </c>
    </row>
    <row r="17" spans="1:15" ht="18" customHeight="1">
      <c r="A17" s="5">
        <v>1</v>
      </c>
      <c r="B17" s="6" t="s">
        <v>31</v>
      </c>
      <c r="C17" s="4">
        <v>153</v>
      </c>
      <c r="D17" s="4">
        <v>180</v>
      </c>
      <c r="E17" s="4">
        <v>145</v>
      </c>
      <c r="F17" s="4">
        <f aca="true" t="shared" si="4" ref="F17:F23">C17+D17+E17</f>
        <v>478</v>
      </c>
      <c r="G17" s="11">
        <f aca="true" t="shared" si="5" ref="G17:G22">IF(F17&gt;0,F17/COUNTIF(C17:E17,"&gt;0"),0)</f>
        <v>159.33333333333334</v>
      </c>
      <c r="I17" s="5">
        <v>1</v>
      </c>
      <c r="J17" s="6" t="s">
        <v>21</v>
      </c>
      <c r="K17" s="16">
        <v>210</v>
      </c>
      <c r="L17" s="16">
        <v>226</v>
      </c>
      <c r="M17" s="4">
        <v>246</v>
      </c>
      <c r="N17" s="4">
        <f aca="true" t="shared" si="6" ref="N17:N23">K17+L17+M17</f>
        <v>682</v>
      </c>
      <c r="O17" s="11">
        <f aca="true" t="shared" si="7" ref="O17:O22">IF(N17&gt;0,N17/COUNTIF(K17:M17,"&gt;0"),0)</f>
        <v>227.33333333333334</v>
      </c>
    </row>
    <row r="18" spans="1:15" ht="18" customHeight="1">
      <c r="A18" s="5">
        <v>2</v>
      </c>
      <c r="B18" s="6" t="s">
        <v>32</v>
      </c>
      <c r="C18" s="4">
        <v>200</v>
      </c>
      <c r="D18" s="4">
        <v>245</v>
      </c>
      <c r="E18" s="4">
        <v>204</v>
      </c>
      <c r="F18" s="4">
        <f t="shared" si="4"/>
        <v>649</v>
      </c>
      <c r="G18" s="11">
        <f t="shared" si="5"/>
        <v>216.33333333333334</v>
      </c>
      <c r="I18" s="5">
        <v>2</v>
      </c>
      <c r="J18" s="6" t="s">
        <v>28</v>
      </c>
      <c r="K18" s="16">
        <v>163</v>
      </c>
      <c r="L18" s="16"/>
      <c r="M18" s="4">
        <v>135</v>
      </c>
      <c r="N18" s="4">
        <f t="shared" si="6"/>
        <v>298</v>
      </c>
      <c r="O18" s="11">
        <f t="shared" si="7"/>
        <v>149</v>
      </c>
    </row>
    <row r="19" spans="1:15" ht="18" customHeight="1">
      <c r="A19" s="5">
        <v>3</v>
      </c>
      <c r="B19" s="6" t="s">
        <v>35</v>
      </c>
      <c r="C19" s="4">
        <v>207</v>
      </c>
      <c r="D19" s="4">
        <v>206</v>
      </c>
      <c r="E19" s="4">
        <v>199</v>
      </c>
      <c r="F19" s="4">
        <f t="shared" si="4"/>
        <v>612</v>
      </c>
      <c r="G19" s="11">
        <f t="shared" si="5"/>
        <v>204</v>
      </c>
      <c r="I19" s="5">
        <v>3</v>
      </c>
      <c r="J19" s="6" t="s">
        <v>25</v>
      </c>
      <c r="K19" s="16"/>
      <c r="L19" s="16">
        <v>143</v>
      </c>
      <c r="M19" s="4"/>
      <c r="N19" s="4">
        <f t="shared" si="6"/>
        <v>143</v>
      </c>
      <c r="O19" s="11">
        <f t="shared" si="7"/>
        <v>143</v>
      </c>
    </row>
    <row r="20" spans="1:15" ht="18" customHeight="1">
      <c r="A20" s="5">
        <v>4</v>
      </c>
      <c r="B20" s="6" t="s">
        <v>33</v>
      </c>
      <c r="C20" s="4">
        <v>258</v>
      </c>
      <c r="D20" s="4">
        <v>177</v>
      </c>
      <c r="E20" s="4">
        <v>147</v>
      </c>
      <c r="F20" s="4">
        <f t="shared" si="4"/>
        <v>582</v>
      </c>
      <c r="G20" s="11">
        <f t="shared" si="5"/>
        <v>194</v>
      </c>
      <c r="I20" s="5">
        <v>4</v>
      </c>
      <c r="J20" s="6" t="s">
        <v>24</v>
      </c>
      <c r="K20" s="16">
        <v>264</v>
      </c>
      <c r="L20" s="16">
        <v>179</v>
      </c>
      <c r="M20" s="4">
        <v>194</v>
      </c>
      <c r="N20" s="4">
        <f t="shared" si="6"/>
        <v>637</v>
      </c>
      <c r="O20" s="11">
        <f t="shared" si="7"/>
        <v>212.33333333333334</v>
      </c>
    </row>
    <row r="21" spans="1:15" ht="18" customHeight="1">
      <c r="A21" s="5">
        <v>5</v>
      </c>
      <c r="B21" s="6" t="s">
        <v>34</v>
      </c>
      <c r="C21" s="4">
        <v>165</v>
      </c>
      <c r="D21" s="4">
        <v>189</v>
      </c>
      <c r="E21" s="4">
        <v>127</v>
      </c>
      <c r="F21" s="4">
        <f t="shared" si="4"/>
        <v>481</v>
      </c>
      <c r="G21" s="11">
        <f t="shared" si="5"/>
        <v>160.33333333333334</v>
      </c>
      <c r="I21" s="5">
        <v>5</v>
      </c>
      <c r="J21" s="6" t="s">
        <v>23</v>
      </c>
      <c r="K21" s="16">
        <v>163</v>
      </c>
      <c r="L21" s="16">
        <v>197</v>
      </c>
      <c r="M21" s="4">
        <v>178</v>
      </c>
      <c r="N21" s="4">
        <f t="shared" si="6"/>
        <v>538</v>
      </c>
      <c r="O21" s="11">
        <f t="shared" si="7"/>
        <v>179.33333333333334</v>
      </c>
    </row>
    <row r="22" spans="1:15" ht="18" customHeight="1">
      <c r="A22" s="5">
        <v>6</v>
      </c>
      <c r="B22" s="6"/>
      <c r="C22" s="4"/>
      <c r="D22" s="4"/>
      <c r="E22" s="4"/>
      <c r="F22" s="4">
        <f t="shared" si="4"/>
        <v>0</v>
      </c>
      <c r="G22" s="11">
        <f t="shared" si="5"/>
        <v>0</v>
      </c>
      <c r="I22" s="5">
        <v>6</v>
      </c>
      <c r="J22" s="6" t="s">
        <v>22</v>
      </c>
      <c r="K22" s="16">
        <v>193</v>
      </c>
      <c r="L22" s="16">
        <v>222</v>
      </c>
      <c r="M22" s="4">
        <v>170</v>
      </c>
      <c r="N22" s="4">
        <f t="shared" si="6"/>
        <v>585</v>
      </c>
      <c r="O22" s="11">
        <f t="shared" si="7"/>
        <v>195</v>
      </c>
    </row>
    <row r="23" spans="3:15" ht="18.75" customHeight="1">
      <c r="C23" s="7">
        <f>SUM(C17:C22)</f>
        <v>983</v>
      </c>
      <c r="D23" s="9">
        <f>SUM(D17:D22)</f>
        <v>997</v>
      </c>
      <c r="E23" s="7">
        <f>SUM(E17:E22)</f>
        <v>822</v>
      </c>
      <c r="F23" s="7">
        <f t="shared" si="4"/>
        <v>2802</v>
      </c>
      <c r="G23" s="11">
        <f>IF(F23&gt;0,F23/COUNTIF(C17:E22,"&gt;0"),0)</f>
        <v>186.8</v>
      </c>
      <c r="I23" s="3"/>
      <c r="K23" s="9">
        <f>SUM(K17:K22)</f>
        <v>993</v>
      </c>
      <c r="L23" s="14">
        <f>SUM(L17:L22)</f>
        <v>967</v>
      </c>
      <c r="M23" s="9">
        <f>SUM(M17:M22)</f>
        <v>923</v>
      </c>
      <c r="N23" s="7">
        <f t="shared" si="6"/>
        <v>2883</v>
      </c>
      <c r="O23" s="11">
        <f>IF(N23&gt;0,N23/COUNTIF(K17:M22,"&gt;0"),0)</f>
        <v>192.2</v>
      </c>
    </row>
    <row r="24" spans="3:13" ht="15">
      <c r="C24" s="11">
        <f>C23/5</f>
        <v>196.6</v>
      </c>
      <c r="D24" s="11">
        <f>D23/5</f>
        <v>199.4</v>
      </c>
      <c r="E24" s="11">
        <f>E23/5</f>
        <v>164.4</v>
      </c>
      <c r="K24" s="11">
        <f>K23/5</f>
        <v>198.6</v>
      </c>
      <c r="L24" s="11">
        <f>L23/5</f>
        <v>193.4</v>
      </c>
      <c r="M24" s="11">
        <f>M23/5</f>
        <v>184.6</v>
      </c>
    </row>
  </sheetData>
  <sheetProtection/>
  <mergeCells count="4">
    <mergeCell ref="A5:B5"/>
    <mergeCell ref="I5:J5"/>
    <mergeCell ref="A16:B16"/>
    <mergeCell ref="I16:J16"/>
  </mergeCells>
  <conditionalFormatting sqref="C6:E11">
    <cfRule type="cellIs" priority="7" dxfId="24" operator="between">
      <formula>250</formula>
      <formula>300</formula>
    </cfRule>
    <cfRule type="cellIs" priority="8" dxfId="25" operator="between">
      <formula>200</formula>
      <formula>249</formula>
    </cfRule>
  </conditionalFormatting>
  <conditionalFormatting sqref="K6:M11">
    <cfRule type="cellIs" priority="5" dxfId="24" operator="between">
      <formula>250</formula>
      <formula>300</formula>
    </cfRule>
    <cfRule type="cellIs" priority="6" dxfId="25" operator="between">
      <formula>200</formula>
      <formula>249</formula>
    </cfRule>
  </conditionalFormatting>
  <conditionalFormatting sqref="K17:M22">
    <cfRule type="cellIs" priority="3" dxfId="24" operator="between">
      <formula>250</formula>
      <formula>300</formula>
    </cfRule>
    <cfRule type="cellIs" priority="4" dxfId="25" operator="between">
      <formula>200</formula>
      <formula>249</formula>
    </cfRule>
  </conditionalFormatting>
  <conditionalFormatting sqref="C17:E22">
    <cfRule type="cellIs" priority="1" dxfId="24" operator="between">
      <formula>250</formula>
      <formula>300</formula>
    </cfRule>
    <cfRule type="cellIs" priority="2" dxfId="25" operator="between">
      <formula>200</formula>
      <formula>249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24"/>
  <sheetViews>
    <sheetView zoomScalePageLayoutView="0" workbookViewId="0" topLeftCell="A4">
      <selection activeCell="G31" sqref="G31"/>
    </sheetView>
  </sheetViews>
  <sheetFormatPr defaultColWidth="9.140625" defaultRowHeight="15"/>
  <cols>
    <col min="1" max="1" width="4.00390625" style="3" customWidth="1"/>
    <col min="2" max="2" width="21.421875" style="1" customWidth="1"/>
    <col min="3" max="3" width="6.57421875" style="2" customWidth="1"/>
    <col min="4" max="4" width="6.421875" style="2" customWidth="1"/>
    <col min="5" max="5" width="5.7109375" style="2" customWidth="1"/>
    <col min="6" max="7" width="7.7109375" style="2" customWidth="1"/>
    <col min="8" max="8" width="4.140625" style="1" customWidth="1"/>
    <col min="9" max="9" width="4.8515625" style="1" customWidth="1"/>
    <col min="10" max="10" width="19.57421875" style="1" bestFit="1" customWidth="1"/>
    <col min="11" max="11" width="6.57421875" style="0" customWidth="1"/>
    <col min="12" max="12" width="6.28125" style="0" customWidth="1"/>
    <col min="13" max="13" width="5.7109375" style="0" customWidth="1"/>
    <col min="14" max="14" width="7.7109375" style="0" customWidth="1"/>
    <col min="15" max="15" width="7.7109375" style="2" customWidth="1"/>
  </cols>
  <sheetData>
    <row r="5" spans="1:15" ht="15.75">
      <c r="A5" s="23" t="s">
        <v>29</v>
      </c>
      <c r="B5" s="23"/>
      <c r="C5" s="7">
        <v>1</v>
      </c>
      <c r="D5" s="7">
        <v>2</v>
      </c>
      <c r="E5" s="7">
        <v>3</v>
      </c>
      <c r="F5" s="7" t="s">
        <v>6</v>
      </c>
      <c r="G5" s="7" t="s">
        <v>11</v>
      </c>
      <c r="I5" s="23" t="s">
        <v>14</v>
      </c>
      <c r="J5" s="23"/>
      <c r="K5" s="7">
        <v>1</v>
      </c>
      <c r="L5" s="7">
        <v>2</v>
      </c>
      <c r="M5" s="7">
        <v>3</v>
      </c>
      <c r="N5" s="7" t="s">
        <v>6</v>
      </c>
      <c r="O5" s="7" t="s">
        <v>11</v>
      </c>
    </row>
    <row r="6" spans="1:15" ht="18" customHeight="1">
      <c r="A6" s="5">
        <v>1</v>
      </c>
      <c r="B6" s="6" t="s">
        <v>41</v>
      </c>
      <c r="C6" s="4"/>
      <c r="D6" s="4">
        <v>185</v>
      </c>
      <c r="E6" s="4">
        <v>195</v>
      </c>
      <c r="F6" s="4">
        <f aca="true" t="shared" si="0" ref="F6:F12">C6+D6+E6</f>
        <v>380</v>
      </c>
      <c r="G6" s="11">
        <f aca="true" t="shared" si="1" ref="G6:G11">IF(F6&gt;0,F6/COUNTIF(C6:E6,"&gt;0"),0)</f>
        <v>190</v>
      </c>
      <c r="I6" s="5">
        <v>1</v>
      </c>
      <c r="J6" s="6" t="s">
        <v>21</v>
      </c>
      <c r="K6" s="4">
        <v>257</v>
      </c>
      <c r="L6" s="4">
        <v>182</v>
      </c>
      <c r="M6" s="4">
        <v>228</v>
      </c>
      <c r="N6" s="4">
        <f aca="true" t="shared" si="2" ref="N6:N12">K6+L6+M6</f>
        <v>667</v>
      </c>
      <c r="O6" s="11">
        <f aca="true" t="shared" si="3" ref="O6:O11">IF(N6&gt;0,N6/COUNTIF(K6:M6,"&gt;0"),0)</f>
        <v>222.33333333333334</v>
      </c>
    </row>
    <row r="7" spans="1:15" ht="18" customHeight="1">
      <c r="A7" s="5">
        <v>2</v>
      </c>
      <c r="B7" s="6" t="s">
        <v>37</v>
      </c>
      <c r="C7" s="4">
        <v>160</v>
      </c>
      <c r="D7" s="4">
        <v>226</v>
      </c>
      <c r="E7" s="4">
        <v>188</v>
      </c>
      <c r="F7" s="4">
        <f t="shared" si="0"/>
        <v>574</v>
      </c>
      <c r="G7" s="11">
        <f t="shared" si="1"/>
        <v>191.33333333333334</v>
      </c>
      <c r="I7" s="5">
        <v>2</v>
      </c>
      <c r="J7" s="6" t="s">
        <v>28</v>
      </c>
      <c r="K7" s="4"/>
      <c r="L7" s="4"/>
      <c r="M7" s="4"/>
      <c r="N7" s="4">
        <f t="shared" si="2"/>
        <v>0</v>
      </c>
      <c r="O7" s="11">
        <f t="shared" si="3"/>
        <v>0</v>
      </c>
    </row>
    <row r="8" spans="1:15" ht="18" customHeight="1">
      <c r="A8" s="5">
        <v>3</v>
      </c>
      <c r="B8" s="6" t="s">
        <v>36</v>
      </c>
      <c r="C8" s="4">
        <v>161</v>
      </c>
      <c r="D8" s="4">
        <v>225</v>
      </c>
      <c r="E8" s="4">
        <v>181</v>
      </c>
      <c r="F8" s="4">
        <f t="shared" si="0"/>
        <v>567</v>
      </c>
      <c r="G8" s="11">
        <f t="shared" si="1"/>
        <v>189</v>
      </c>
      <c r="I8" s="5">
        <v>3</v>
      </c>
      <c r="J8" s="6" t="s">
        <v>25</v>
      </c>
      <c r="K8" s="4">
        <v>170</v>
      </c>
      <c r="L8" s="4">
        <v>156</v>
      </c>
      <c r="M8" s="4">
        <v>178</v>
      </c>
      <c r="N8" s="4">
        <f t="shared" si="2"/>
        <v>504</v>
      </c>
      <c r="O8" s="11">
        <f t="shared" si="3"/>
        <v>168</v>
      </c>
    </row>
    <row r="9" spans="1:15" ht="18" customHeight="1">
      <c r="A9" s="5">
        <v>4</v>
      </c>
      <c r="B9" s="6" t="s">
        <v>39</v>
      </c>
      <c r="C9" s="4">
        <v>204</v>
      </c>
      <c r="D9" s="4">
        <v>202</v>
      </c>
      <c r="E9" s="4">
        <v>223</v>
      </c>
      <c r="F9" s="4">
        <f t="shared" si="0"/>
        <v>629</v>
      </c>
      <c r="G9" s="11">
        <f t="shared" si="1"/>
        <v>209.66666666666666</v>
      </c>
      <c r="I9" s="5">
        <v>4</v>
      </c>
      <c r="J9" s="6" t="s">
        <v>24</v>
      </c>
      <c r="K9" s="4">
        <v>190</v>
      </c>
      <c r="L9" s="4">
        <v>240</v>
      </c>
      <c r="M9" s="4">
        <v>215</v>
      </c>
      <c r="N9" s="4">
        <f t="shared" si="2"/>
        <v>645</v>
      </c>
      <c r="O9" s="11">
        <f t="shared" si="3"/>
        <v>215</v>
      </c>
    </row>
    <row r="10" spans="1:15" ht="18" customHeight="1">
      <c r="A10" s="5">
        <v>5</v>
      </c>
      <c r="B10" s="6" t="s">
        <v>40</v>
      </c>
      <c r="C10" s="4">
        <v>177</v>
      </c>
      <c r="D10" s="4"/>
      <c r="E10" s="4"/>
      <c r="F10" s="4">
        <f t="shared" si="0"/>
        <v>177</v>
      </c>
      <c r="G10" s="11">
        <f t="shared" si="1"/>
        <v>177</v>
      </c>
      <c r="I10" s="5">
        <v>5</v>
      </c>
      <c r="J10" s="6" t="s">
        <v>23</v>
      </c>
      <c r="K10" s="4">
        <v>181</v>
      </c>
      <c r="L10" s="4">
        <v>201</v>
      </c>
      <c r="M10" s="4">
        <v>174</v>
      </c>
      <c r="N10" s="4">
        <f t="shared" si="2"/>
        <v>556</v>
      </c>
      <c r="O10" s="11">
        <f t="shared" si="3"/>
        <v>185.33333333333334</v>
      </c>
    </row>
    <row r="11" spans="1:15" ht="18" customHeight="1">
      <c r="A11" s="5">
        <v>6</v>
      </c>
      <c r="B11" s="6" t="s">
        <v>38</v>
      </c>
      <c r="C11" s="4">
        <v>216</v>
      </c>
      <c r="D11" s="4">
        <v>156</v>
      </c>
      <c r="E11" s="4">
        <v>223</v>
      </c>
      <c r="F11" s="4">
        <f t="shared" si="0"/>
        <v>595</v>
      </c>
      <c r="G11" s="11">
        <f t="shared" si="1"/>
        <v>198.33333333333334</v>
      </c>
      <c r="I11" s="5">
        <v>6</v>
      </c>
      <c r="J11" s="6" t="s">
        <v>22</v>
      </c>
      <c r="K11" s="4">
        <v>130</v>
      </c>
      <c r="L11" s="4">
        <v>177</v>
      </c>
      <c r="M11" s="4">
        <v>125</v>
      </c>
      <c r="N11" s="4">
        <f t="shared" si="2"/>
        <v>432</v>
      </c>
      <c r="O11" s="11">
        <f t="shared" si="3"/>
        <v>144</v>
      </c>
    </row>
    <row r="12" spans="3:15" ht="18.75" customHeight="1">
      <c r="C12" s="14">
        <f>SUM(C6:C11)</f>
        <v>918</v>
      </c>
      <c r="D12" s="9">
        <f>SUM(D6:D11)</f>
        <v>994</v>
      </c>
      <c r="E12" s="9">
        <f>SUM(E6:E11)</f>
        <v>1010</v>
      </c>
      <c r="F12" s="14">
        <f t="shared" si="0"/>
        <v>2922</v>
      </c>
      <c r="G12" s="17">
        <f>IF(F12&gt;0,F12/COUNTIF(C6:E11,"&gt;0"),0)</f>
        <v>194.8</v>
      </c>
      <c r="H12" s="18"/>
      <c r="I12" s="19"/>
      <c r="J12" s="18"/>
      <c r="K12" s="9">
        <f>SUM(K6:K11)</f>
        <v>928</v>
      </c>
      <c r="L12" s="14">
        <f>SUM(L6:L11)</f>
        <v>956</v>
      </c>
      <c r="M12" s="7">
        <f>SUM(M6:M11)</f>
        <v>920</v>
      </c>
      <c r="N12" s="7">
        <f t="shared" si="2"/>
        <v>2804</v>
      </c>
      <c r="O12" s="11">
        <f>IF(N12&gt;0,N12/COUNTIF(K6:M11,"&gt;0"),0)</f>
        <v>186.93333333333334</v>
      </c>
    </row>
    <row r="13" spans="3:15" ht="18.75" customHeight="1">
      <c r="C13" s="17">
        <f>C12/5</f>
        <v>183.6</v>
      </c>
      <c r="D13" s="17">
        <f>D12/5</f>
        <v>198.8</v>
      </c>
      <c r="E13" s="10"/>
      <c r="F13" s="10"/>
      <c r="G13" s="10"/>
      <c r="H13" s="18"/>
      <c r="I13" s="19"/>
      <c r="J13" s="18"/>
      <c r="K13" s="17">
        <f>K12/5</f>
        <v>185.6</v>
      </c>
      <c r="L13" s="11">
        <f>L12/5</f>
        <v>191.2</v>
      </c>
      <c r="M13" s="8"/>
      <c r="N13" s="8"/>
      <c r="O13" s="12"/>
    </row>
    <row r="14" spans="3:15" ht="15">
      <c r="C14" s="20"/>
      <c r="D14" s="20"/>
      <c r="E14" s="20"/>
      <c r="F14" s="20"/>
      <c r="G14" s="20"/>
      <c r="H14" s="18"/>
      <c r="I14" s="18"/>
      <c r="J14" s="18"/>
      <c r="K14" s="15"/>
      <c r="L14" s="15"/>
      <c r="O14" s="13"/>
    </row>
    <row r="15" spans="3:15" ht="15">
      <c r="C15" s="20"/>
      <c r="D15" s="20"/>
      <c r="E15" s="20"/>
      <c r="F15" s="20"/>
      <c r="G15" s="20"/>
      <c r="H15" s="18"/>
      <c r="I15" s="18"/>
      <c r="J15" s="18"/>
      <c r="K15" s="15"/>
      <c r="L15" s="15"/>
      <c r="O15" s="13"/>
    </row>
    <row r="16" spans="1:15" ht="15.75">
      <c r="A16" s="24" t="s">
        <v>30</v>
      </c>
      <c r="B16" s="24"/>
      <c r="C16" s="16">
        <v>1</v>
      </c>
      <c r="D16" s="16">
        <v>2</v>
      </c>
      <c r="E16" s="16">
        <v>3</v>
      </c>
      <c r="F16" s="16" t="s">
        <v>6</v>
      </c>
      <c r="G16" s="16" t="s">
        <v>11</v>
      </c>
      <c r="H16" s="18"/>
      <c r="I16" s="25" t="s">
        <v>13</v>
      </c>
      <c r="J16" s="25"/>
      <c r="K16" s="16">
        <v>1</v>
      </c>
      <c r="L16" s="16">
        <v>2</v>
      </c>
      <c r="M16" s="4">
        <v>3</v>
      </c>
      <c r="N16" s="4" t="s">
        <v>6</v>
      </c>
      <c r="O16" s="11" t="s">
        <v>11</v>
      </c>
    </row>
    <row r="17" spans="1:15" ht="18" customHeight="1">
      <c r="A17" s="5">
        <v>1</v>
      </c>
      <c r="B17" s="6" t="s">
        <v>43</v>
      </c>
      <c r="C17" s="16">
        <v>258</v>
      </c>
      <c r="D17" s="16">
        <v>169</v>
      </c>
      <c r="E17" s="16"/>
      <c r="F17" s="16">
        <f aca="true" t="shared" si="4" ref="F17:F22">C17+D17+E17</f>
        <v>427</v>
      </c>
      <c r="G17" s="17">
        <f aca="true" t="shared" si="5" ref="G17:G22">IF(F17&gt;0,F17/COUNTIF(C17:E17,"&gt;0"),0)</f>
        <v>213.5</v>
      </c>
      <c r="H17" s="18"/>
      <c r="I17" s="21">
        <v>1</v>
      </c>
      <c r="J17" s="22" t="s">
        <v>15</v>
      </c>
      <c r="K17" s="16"/>
      <c r="L17" s="16"/>
      <c r="M17" s="4"/>
      <c r="N17" s="4">
        <f aca="true" t="shared" si="6" ref="N17:N23">K17+L17+M17</f>
        <v>0</v>
      </c>
      <c r="O17" s="11">
        <f aca="true" t="shared" si="7" ref="O17:O22">IF(N17&gt;0,N17/COUNTIF(K17:M17,"&gt;0"),0)</f>
        <v>0</v>
      </c>
    </row>
    <row r="18" spans="1:15" ht="18" customHeight="1">
      <c r="A18" s="5">
        <v>2</v>
      </c>
      <c r="B18" s="6" t="s">
        <v>31</v>
      </c>
      <c r="C18" s="16"/>
      <c r="D18" s="16"/>
      <c r="E18" s="16"/>
      <c r="F18" s="16">
        <f t="shared" si="4"/>
        <v>0</v>
      </c>
      <c r="G18" s="17">
        <f t="shared" si="5"/>
        <v>0</v>
      </c>
      <c r="H18" s="18"/>
      <c r="I18" s="21">
        <v>2</v>
      </c>
      <c r="J18" s="22" t="s">
        <v>7</v>
      </c>
      <c r="K18" s="16">
        <v>198</v>
      </c>
      <c r="L18" s="16">
        <v>171</v>
      </c>
      <c r="M18" s="4"/>
      <c r="N18" s="4">
        <f t="shared" si="6"/>
        <v>369</v>
      </c>
      <c r="O18" s="11">
        <f t="shared" si="7"/>
        <v>184.5</v>
      </c>
    </row>
    <row r="19" spans="1:15" ht="18" customHeight="1">
      <c r="A19" s="5">
        <v>3</v>
      </c>
      <c r="B19" s="6" t="s">
        <v>32</v>
      </c>
      <c r="C19" s="16">
        <v>200</v>
      </c>
      <c r="D19" s="16">
        <v>203</v>
      </c>
      <c r="E19" s="16"/>
      <c r="F19" s="16">
        <f t="shared" si="4"/>
        <v>403</v>
      </c>
      <c r="G19" s="17">
        <f t="shared" si="5"/>
        <v>201.5</v>
      </c>
      <c r="H19" s="18"/>
      <c r="I19" s="21">
        <v>3</v>
      </c>
      <c r="J19" s="22" t="s">
        <v>9</v>
      </c>
      <c r="K19" s="16">
        <v>186</v>
      </c>
      <c r="L19" s="16">
        <v>191</v>
      </c>
      <c r="M19" s="4"/>
      <c r="N19" s="4">
        <f t="shared" si="6"/>
        <v>377</v>
      </c>
      <c r="O19" s="11">
        <f t="shared" si="7"/>
        <v>188.5</v>
      </c>
    </row>
    <row r="20" spans="1:15" ht="18" customHeight="1">
      <c r="A20" s="5">
        <v>4</v>
      </c>
      <c r="B20" s="6" t="s">
        <v>35</v>
      </c>
      <c r="C20" s="16">
        <v>187</v>
      </c>
      <c r="D20" s="16">
        <v>196</v>
      </c>
      <c r="E20" s="16"/>
      <c r="F20" s="16">
        <f t="shared" si="4"/>
        <v>383</v>
      </c>
      <c r="G20" s="17">
        <f t="shared" si="5"/>
        <v>191.5</v>
      </c>
      <c r="H20" s="18"/>
      <c r="I20" s="21">
        <v>4</v>
      </c>
      <c r="J20" s="22" t="s">
        <v>26</v>
      </c>
      <c r="K20" s="16">
        <v>176</v>
      </c>
      <c r="L20" s="16">
        <v>153</v>
      </c>
      <c r="M20" s="4"/>
      <c r="N20" s="4">
        <f t="shared" si="6"/>
        <v>329</v>
      </c>
      <c r="O20" s="11">
        <f t="shared" si="7"/>
        <v>164.5</v>
      </c>
    </row>
    <row r="21" spans="1:15" ht="18" customHeight="1">
      <c r="A21" s="5">
        <v>5</v>
      </c>
      <c r="B21" s="6" t="s">
        <v>33</v>
      </c>
      <c r="C21" s="16">
        <v>211</v>
      </c>
      <c r="D21" s="16">
        <v>187</v>
      </c>
      <c r="E21" s="16"/>
      <c r="F21" s="16">
        <f t="shared" si="4"/>
        <v>398</v>
      </c>
      <c r="G21" s="17">
        <f t="shared" si="5"/>
        <v>199</v>
      </c>
      <c r="H21" s="18"/>
      <c r="I21" s="21">
        <v>5</v>
      </c>
      <c r="J21" s="22" t="s">
        <v>10</v>
      </c>
      <c r="K21" s="16">
        <v>183</v>
      </c>
      <c r="L21" s="16">
        <v>203</v>
      </c>
      <c r="M21" s="4"/>
      <c r="N21" s="4">
        <f t="shared" si="6"/>
        <v>386</v>
      </c>
      <c r="O21" s="11">
        <f t="shared" si="7"/>
        <v>193</v>
      </c>
    </row>
    <row r="22" spans="1:15" ht="18" customHeight="1">
      <c r="A22" s="5">
        <v>6</v>
      </c>
      <c r="B22" s="6" t="s">
        <v>34</v>
      </c>
      <c r="C22" s="16">
        <v>203</v>
      </c>
      <c r="D22" s="16">
        <v>215</v>
      </c>
      <c r="E22" s="16"/>
      <c r="F22" s="16">
        <f t="shared" si="4"/>
        <v>418</v>
      </c>
      <c r="G22" s="17">
        <f t="shared" si="5"/>
        <v>209</v>
      </c>
      <c r="H22" s="18"/>
      <c r="I22" s="21">
        <v>6</v>
      </c>
      <c r="J22" s="22" t="s">
        <v>8</v>
      </c>
      <c r="K22" s="16">
        <v>225</v>
      </c>
      <c r="L22" s="16">
        <v>192</v>
      </c>
      <c r="M22" s="4"/>
      <c r="N22" s="4">
        <f t="shared" si="6"/>
        <v>417</v>
      </c>
      <c r="O22" s="11">
        <f t="shared" si="7"/>
        <v>208.5</v>
      </c>
    </row>
    <row r="23" spans="3:15" ht="18.75" customHeight="1">
      <c r="C23" s="9">
        <f>SUM(C17:C22)</f>
        <v>1059</v>
      </c>
      <c r="D23" s="14">
        <f>SUM(D17:D22)</f>
        <v>970</v>
      </c>
      <c r="E23" s="14">
        <f>SUM(E17:E22)</f>
        <v>0</v>
      </c>
      <c r="F23" s="14">
        <f>C23+D23+E23</f>
        <v>2029</v>
      </c>
      <c r="G23" s="17">
        <f>IF(F23&gt;0,F23/COUNTIF(C17:E22,"&gt;0"),0)</f>
        <v>202.9</v>
      </c>
      <c r="H23" s="18"/>
      <c r="I23" s="19"/>
      <c r="J23" s="18"/>
      <c r="K23" s="14">
        <f>SUM(K17:K22)</f>
        <v>968</v>
      </c>
      <c r="L23" s="14">
        <f>SUM(L17:L22)</f>
        <v>910</v>
      </c>
      <c r="M23" s="7">
        <f>SUM(M17:M22)</f>
        <v>0</v>
      </c>
      <c r="N23" s="7">
        <f t="shared" si="6"/>
        <v>1878</v>
      </c>
      <c r="O23" s="11">
        <f>IF(N23&gt;0,N23/COUNTIF(K17:M22,"&gt;0"),0)</f>
        <v>187.8</v>
      </c>
    </row>
    <row r="24" spans="3:12" ht="15">
      <c r="C24" s="11">
        <f>C23/5</f>
        <v>211.8</v>
      </c>
      <c r="D24" s="11">
        <f>D23/5</f>
        <v>194</v>
      </c>
      <c r="K24" s="11">
        <f>K23/5</f>
        <v>193.6</v>
      </c>
      <c r="L24" s="11">
        <f>L23/5</f>
        <v>182</v>
      </c>
    </row>
  </sheetData>
  <sheetProtection/>
  <mergeCells count="4">
    <mergeCell ref="A5:B5"/>
    <mergeCell ref="I5:J5"/>
    <mergeCell ref="A16:B16"/>
    <mergeCell ref="I16:J16"/>
  </mergeCells>
  <conditionalFormatting sqref="C6:E11">
    <cfRule type="cellIs" priority="7" dxfId="24" operator="between">
      <formula>250</formula>
      <formula>300</formula>
    </cfRule>
    <cfRule type="cellIs" priority="8" dxfId="25" operator="between">
      <formula>200</formula>
      <formula>249</formula>
    </cfRule>
  </conditionalFormatting>
  <conditionalFormatting sqref="K6:M11">
    <cfRule type="cellIs" priority="5" dxfId="24" operator="between">
      <formula>250</formula>
      <formula>300</formula>
    </cfRule>
    <cfRule type="cellIs" priority="6" dxfId="25" operator="between">
      <formula>200</formula>
      <formula>249</formula>
    </cfRule>
  </conditionalFormatting>
  <conditionalFormatting sqref="K17:M22">
    <cfRule type="cellIs" priority="3" dxfId="24" operator="between">
      <formula>250</formula>
      <formula>300</formula>
    </cfRule>
    <cfRule type="cellIs" priority="4" dxfId="25" operator="between">
      <formula>200</formula>
      <formula>249</formula>
    </cfRule>
  </conditionalFormatting>
  <conditionalFormatting sqref="C17:E22">
    <cfRule type="cellIs" priority="1" dxfId="24" operator="between">
      <formula>250</formula>
      <formula>300</formula>
    </cfRule>
    <cfRule type="cellIs" priority="2" dxfId="25" operator="between">
      <formula>200</formula>
      <formula>249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4.00390625" style="26" customWidth="1"/>
    <col min="2" max="2" width="20.421875" style="0" customWidth="1"/>
    <col min="3" max="3" width="4.28125" style="0" customWidth="1"/>
    <col min="4" max="4" width="4.140625" style="0" customWidth="1"/>
    <col min="5" max="5" width="18.28125" style="0" customWidth="1"/>
    <col min="6" max="6" width="4.140625" style="0" customWidth="1"/>
    <col min="7" max="7" width="3.8515625" style="0" customWidth="1"/>
    <col min="8" max="8" width="15.57421875" style="0" customWidth="1"/>
  </cols>
  <sheetData>
    <row r="3" spans="1:8" ht="15.75">
      <c r="A3" s="29">
        <v>1</v>
      </c>
      <c r="B3" s="30" t="s">
        <v>29</v>
      </c>
      <c r="D3" s="29">
        <v>2</v>
      </c>
      <c r="E3" s="30" t="s">
        <v>14</v>
      </c>
      <c r="F3" s="29"/>
      <c r="G3" s="29">
        <v>3</v>
      </c>
      <c r="H3" s="30" t="s">
        <v>30</v>
      </c>
    </row>
    <row r="4" spans="1:8" s="28" customFormat="1" ht="12">
      <c r="A4" s="27"/>
      <c r="B4" s="28" t="s">
        <v>41</v>
      </c>
      <c r="D4" s="27"/>
      <c r="E4" s="28" t="s">
        <v>21</v>
      </c>
      <c r="F4" s="27"/>
      <c r="G4" s="27"/>
      <c r="H4" s="28" t="s">
        <v>43</v>
      </c>
    </row>
    <row r="5" spans="1:8" s="28" customFormat="1" ht="12">
      <c r="A5" s="27"/>
      <c r="B5" s="28" t="s">
        <v>37</v>
      </c>
      <c r="D5" s="27"/>
      <c r="E5" s="28" t="s">
        <v>28</v>
      </c>
      <c r="F5" s="27"/>
      <c r="G5" s="27"/>
      <c r="H5" s="28" t="s">
        <v>31</v>
      </c>
    </row>
    <row r="6" spans="1:8" s="28" customFormat="1" ht="12">
      <c r="A6" s="27"/>
      <c r="B6" s="28" t="s">
        <v>36</v>
      </c>
      <c r="D6" s="27"/>
      <c r="E6" s="28" t="s">
        <v>25</v>
      </c>
      <c r="F6" s="27"/>
      <c r="G6" s="27"/>
      <c r="H6" s="28" t="s">
        <v>32</v>
      </c>
    </row>
    <row r="7" spans="1:8" s="28" customFormat="1" ht="12">
      <c r="A7" s="27"/>
      <c r="B7" s="28" t="s">
        <v>39</v>
      </c>
      <c r="D7" s="27"/>
      <c r="E7" s="28" t="s">
        <v>24</v>
      </c>
      <c r="F7" s="27"/>
      <c r="G7" s="27"/>
      <c r="H7" s="28" t="s">
        <v>35</v>
      </c>
    </row>
    <row r="8" spans="1:8" s="28" customFormat="1" ht="12">
      <c r="A8" s="27"/>
      <c r="B8" s="28" t="s">
        <v>44</v>
      </c>
      <c r="D8" s="27"/>
      <c r="E8" s="28" t="s">
        <v>23</v>
      </c>
      <c r="F8" s="27"/>
      <c r="G8" s="27"/>
      <c r="H8" s="28" t="s">
        <v>33</v>
      </c>
    </row>
    <row r="9" spans="1:8" s="28" customFormat="1" ht="12">
      <c r="A9" s="27"/>
      <c r="B9" s="28" t="s">
        <v>45</v>
      </c>
      <c r="D9" s="27"/>
      <c r="E9" s="28" t="s">
        <v>22</v>
      </c>
      <c r="F9" s="27"/>
      <c r="G9" s="27"/>
      <c r="H9" s="28" t="s">
        <v>34</v>
      </c>
    </row>
    <row r="10" spans="1:8" s="28" customFormat="1" ht="15.75">
      <c r="A10" s="27"/>
      <c r="B10" s="28" t="s">
        <v>38</v>
      </c>
      <c r="D10" s="27"/>
      <c r="F10" s="27"/>
      <c r="G10" s="29"/>
      <c r="H10" s="30"/>
    </row>
    <row r="12" spans="1:8" ht="15.75">
      <c r="A12" s="29">
        <v>4</v>
      </c>
      <c r="B12" s="30" t="s">
        <v>13</v>
      </c>
      <c r="D12" s="29">
        <v>5</v>
      </c>
      <c r="E12" s="30" t="s">
        <v>12</v>
      </c>
      <c r="G12" s="29">
        <v>6</v>
      </c>
      <c r="H12" s="30" t="s">
        <v>0</v>
      </c>
    </row>
    <row r="13" spans="1:8" s="28" customFormat="1" ht="12">
      <c r="A13" s="27"/>
      <c r="B13" s="28" t="s">
        <v>15</v>
      </c>
      <c r="D13" s="27"/>
      <c r="E13" s="28" t="s">
        <v>17</v>
      </c>
      <c r="F13" s="27"/>
      <c r="G13" s="27"/>
      <c r="H13" s="28" t="s">
        <v>3</v>
      </c>
    </row>
    <row r="14" spans="1:8" s="28" customFormat="1" ht="12">
      <c r="A14" s="27"/>
      <c r="B14" s="28" t="s">
        <v>7</v>
      </c>
      <c r="D14" s="27"/>
      <c r="E14" s="28" t="s">
        <v>18</v>
      </c>
      <c r="F14" s="27"/>
      <c r="G14" s="27"/>
      <c r="H14" s="28" t="s">
        <v>5</v>
      </c>
    </row>
    <row r="15" spans="1:8" s="28" customFormat="1" ht="12">
      <c r="A15" s="27"/>
      <c r="B15" s="28" t="s">
        <v>9</v>
      </c>
      <c r="D15" s="27"/>
      <c r="E15" s="28" t="s">
        <v>27</v>
      </c>
      <c r="F15" s="27"/>
      <c r="G15" s="27"/>
      <c r="H15" s="28" t="s">
        <v>47</v>
      </c>
    </row>
    <row r="16" spans="1:8" s="28" customFormat="1" ht="12">
      <c r="A16" s="27"/>
      <c r="B16" s="28" t="s">
        <v>46</v>
      </c>
      <c r="D16" s="27"/>
      <c r="E16" s="28" t="s">
        <v>20</v>
      </c>
      <c r="F16" s="27"/>
      <c r="G16" s="27"/>
      <c r="H16" s="28" t="s">
        <v>4</v>
      </c>
    </row>
    <row r="17" spans="1:8" s="28" customFormat="1" ht="12">
      <c r="A17" s="27"/>
      <c r="B17" s="28" t="s">
        <v>26</v>
      </c>
      <c r="D17" s="27"/>
      <c r="E17" s="28" t="s">
        <v>16</v>
      </c>
      <c r="F17" s="27"/>
      <c r="G17" s="27"/>
      <c r="H17" s="28" t="s">
        <v>1</v>
      </c>
    </row>
    <row r="18" spans="1:8" s="28" customFormat="1" ht="12">
      <c r="A18" s="27"/>
      <c r="B18" s="28" t="s">
        <v>10</v>
      </c>
      <c r="D18" s="27"/>
      <c r="E18" s="28" t="s">
        <v>19</v>
      </c>
      <c r="F18" s="27"/>
      <c r="G18" s="27"/>
      <c r="H18" s="28" t="s">
        <v>2</v>
      </c>
    </row>
    <row r="19" spans="1:7" s="28" customFormat="1" ht="12">
      <c r="A19" s="27"/>
      <c r="B19" s="28" t="s">
        <v>8</v>
      </c>
      <c r="D19" s="27"/>
      <c r="F19" s="27"/>
      <c r="G19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Alekian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alekian</dc:creator>
  <cp:keywords/>
  <dc:description/>
  <cp:lastModifiedBy>George Alekian</cp:lastModifiedBy>
  <dcterms:created xsi:type="dcterms:W3CDTF">2010-05-08T06:35:46Z</dcterms:created>
  <dcterms:modified xsi:type="dcterms:W3CDTF">2010-05-14T15:31:48Z</dcterms:modified>
  <cp:category/>
  <cp:version/>
  <cp:contentType/>
  <cp:contentStatus/>
</cp:coreProperties>
</file>